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<sst xmlns="http://schemas.openxmlformats.org/spreadsheetml/2006/main" count="385" uniqueCount="251">
  <si>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</si>
  <si>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</si>
  <si>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</si>
  <si>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</si>
  <si>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</si>
  <si>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</si>
  <si>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</si>
  <si>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</si>
  <si>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</si>
  <si>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</si>
  <si>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</si>
  <si>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</si>
  <si>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</si>
  <si>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</si>
  <si>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</si>
  <si>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</si>
  <si>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</si>
  <si>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</si>
  <si>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</si>
  <si>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</si>
  <si>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</si>
  <si>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</si>
  <si>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</si>
  <si>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</si>
  <si>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</si>
  <si>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</si>
  <si>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</si>
  <si>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</si>
  <si>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</si>
  <si>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</si>
  <si>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</si>
  <si>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</si>
  <si>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</si>
  <si>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</si>
  <si>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</si>
  <si>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</si>
  <si>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</si>
  <si>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</si>
  <si>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</si>
  <si>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</si>
  <si>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</si>
  <si>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</si>
  <si>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</si>
  <si>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</si>
  <si>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</si>
  <si>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</si>
  <si>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</si>
  <si>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</si>
  <si>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</si>
  <si>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</si>
  <si>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</si>
  <si>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</si>
  <si>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</si>
  <si>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</si>
  <si>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</si>
  <si>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</si>
  <si>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</si>
  <si>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</si>
  <si>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</si>
  <si>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</si>
  <si>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</si>
  <si>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</si>
  <si>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</si>
  <si>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</si>
  <si>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</si>
  <si>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</si>
  <si>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</si>
  <si>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</si>
  <si>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</si>
  <si>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</si>
  <si>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</si>
  <si>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</si>
  <si>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</si>
  <si>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</si>
  <si>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</si>
  <si>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</si>
  <si>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</si>
  <si>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</si>
  <si>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</si>
  <si>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</si>
  <si>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</si>
  <si>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</si>
  <si>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</si>
  <si>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</si>
  <si>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</si>
  <si>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</si>
  <si>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</si>
  <si>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</si>
  <si>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</si>
  <si>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</si>
  <si>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</si>
  <si>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</si>
  <si>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</si>
  <si>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</si>
  <si>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</si>
  <si>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</si>
  <si>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</si>
  <si>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</si>
  <si>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</si>
  <si>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</si>
  <si>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</si>
  <si>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</si>
  <si>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</si>
  <si>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</si>
  <si>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</si>
  <si>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</si>
  <si>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</si>
  <si>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</si>
  <si>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</si>
  <si>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</si>
  <si>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</si>
  <si>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</si>
  <si>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</si>
  <si>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</si>
  <si>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</si>
  <si>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</si>
  <si>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</si>
  <si>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</si>
  <si>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</si>
  <si>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</si>
  <si>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</si>
  <si>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</si>
  <si>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</si>
  <si>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</si>
  <si>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</si>
  <si>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</si>
  <si>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</si>
  <si>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</si>
  <si>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</si>
  <si>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</si>
  <si>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</si>
  <si>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</si>
  <si>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</si>
  <si>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</si>
  <si>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</si>
  <si>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</si>
  <si>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</si>
  <si>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</si>
  <si>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</si>
  <si>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</si>
  <si>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</si>
  <si>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</si>
  <si>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</si>
  <si>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</si>
  <si>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</si>
  <si>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</si>
  <si>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</si>
  <si>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</si>
  <si>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</si>
  <si>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</si>
  <si>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</si>
  <si>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</si>
  <si>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</si>
  <si>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</si>
  <si>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</si>
  <si>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</si>
  <si>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</si>
  <si>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</si>
  <si>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</si>
  <si>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</si>
  <si>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</si>
  <si>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</si>
  <si>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</si>
  <si>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</si>
  <si>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</si>
  <si>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</si>
  <si>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</si>
  <si>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</si>
  <si>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</si>
  <si>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</si>
  <si>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</si>
  <si>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</si>
  <si>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</si>
  <si>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</si>
  <si>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</si>
  <si>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</si>
  <si>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</si>
  <si>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</si>
  <si>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</si>
  <si>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</si>
  <si>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</si>
  <si>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</si>
  <si>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</si>
  <si>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</si>
  <si>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</si>
  <si>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</si>
  <si>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</si>
  <si>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</si>
  <si>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</si>
  <si>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</si>
  <si>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</si>
  <si>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</si>
  <si>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</si>
  <si>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</si>
  <si>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</si>
  <si>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</si>
  <si>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</si>
  <si>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</si>
  <si>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</si>
  <si>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</si>
  <si>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</si>
  <si>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</si>
  <si>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</si>
  <si>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</si>
  <si>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</si>
  <si>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</si>
  <si>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</si>
  <si>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</si>
  <si>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</si>
  <si>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</si>
  <si>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</si>
  <si>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</si>
  <si>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</si>
  <si>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</si>
  <si>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</si>
  <si>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</si>
  <si>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</si>
  <si>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</si>
  <si>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</si>
  <si>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</si>
  <si>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</si>
  <si>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</si>
  <si>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</si>
  <si>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</si>
  <si>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</si>
  <si>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</si>
  <si>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</si>
  <si>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</si>
  <si>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</si>
  <si>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</si>
  <si>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</si>
  <si>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</si>
  <si>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</si>
  <si>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</si>
  <si>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</si>
  <si>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</si>
  <si>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</si>
  <si>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</si>
  <si>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</si>
  <si>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</si>
  <si>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</si>
  <si>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</si>
  <si>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</si>
  <si>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</si>
  <si>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</si>
  <si>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</si>
  <si>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2251/SXD-KT&amp;VLXD ngày 14/10/2021 của Sở Xây dựng tỉnh Thái Bình</t>
  </si>
  <si>
    <t>…</t>
  </si>
  <si>
    <t>Khu vực 1
(Thành phố)</t>
  </si>
  <si>
    <t>Khu vực 2
(Các huyện)</t>
  </si>
  <si>
    <t>(Công bố kèm Công văn số 2252/SXD-KT&amp;VLXD ngày 14/10/2021 về Bảng giá ca máy &amp; TBTC XDCT tỉnh Thái Bình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</si>
</sst>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69" zoomScaleNormal="69" zoomScalePageLayoutView="0" workbookViewId="0" topLeftCell="B132">
      <selection activeCell="N139" sqref="N139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8.3984375" style="1" customWidth="1"/>
    <col min="8" max="8" width="11.3984375" style="1" customWidth="1"/>
    <col min="9" max="9" width="10.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246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247</v>
      </c>
      <c r="H6" s="6" t="s">
        <v>248</v>
      </c>
      <c r="I6" s="17" t="s">
        <v>249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134210.52631578947</v>
      </c>
      <c r="I9" s="51">
        <f t="shared" si="0"/>
        <v>126973.68421052632</v>
      </c>
      <c r="N9" s="52">
        <f>ROUND(IF($N$8=1,$G9,IF($N$8=2,$H9,IF($N$8=3,$I9,IF($N$8=4,$J9,IF($N$8=5,$K9,IF($N$8=6,$L9)))))),1)</f>
        <v>134210.5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158368.42105263157</v>
      </c>
      <c r="I10" s="51">
        <f t="shared" si="0"/>
        <v>149828.94736842104</v>
      </c>
      <c r="N10" s="52">
        <f aca="true" t="shared" si="1" ref="N10:N48">ROUND(IF($N$8=1,$G10,IF($N$8=2,$H10,IF($N$8=3,$I10,IF($N$8=4,$J10,IF($N$8=5,$K10,IF($N$8=6,$L10)))))),1)</f>
        <v>158368.4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172460.52631578947</v>
      </c>
      <c r="I11" s="51">
        <f t="shared" si="0"/>
        <v>163161.1842105263</v>
      </c>
      <c r="N11" s="52">
        <f t="shared" si="1"/>
        <v>172460.5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186552.63157894736</v>
      </c>
      <c r="I12" s="51">
        <f t="shared" si="0"/>
        <v>176493.42105263157</v>
      </c>
      <c r="N12" s="52">
        <f t="shared" si="1"/>
        <v>186552.6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204000</v>
      </c>
      <c r="I13" s="13">
        <v>193000</v>
      </c>
      <c r="J13" s="24"/>
      <c r="K13" s="24"/>
      <c r="L13" s="24"/>
      <c r="N13" s="52">
        <f t="shared" si="1"/>
        <v>204000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221447.36842105264</v>
      </c>
      <c r="I14" s="51">
        <f t="shared" si="0"/>
        <v>209506.57894736843</v>
      </c>
      <c r="N14" s="52">
        <f t="shared" si="1"/>
        <v>221447.4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240907.8947368421</v>
      </c>
      <c r="I15" s="51">
        <f t="shared" si="0"/>
        <v>227917.76315789475</v>
      </c>
      <c r="N15" s="52">
        <f t="shared" si="1"/>
        <v>240907.9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260368.42105263157</v>
      </c>
      <c r="I16" s="51">
        <f t="shared" si="0"/>
        <v>246328.94736842104</v>
      </c>
      <c r="N16" s="52">
        <f t="shared" si="1"/>
        <v>260368.4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308684.2105263157</v>
      </c>
      <c r="I17" s="51">
        <f t="shared" si="0"/>
        <v>292039.4736842105</v>
      </c>
      <c r="N17" s="52">
        <f t="shared" si="1"/>
        <v>308684.2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363710.5263157895</v>
      </c>
      <c r="I18" s="51">
        <f t="shared" si="0"/>
        <v>344098.6842105263</v>
      </c>
      <c r="N18" s="52">
        <f t="shared" si="1"/>
        <v>363710.5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143421.05263157893</v>
      </c>
      <c r="I19" s="51">
        <f t="shared" si="2"/>
        <v>137335.52631578947</v>
      </c>
      <c r="N19" s="52">
        <f t="shared" si="1"/>
        <v>143421.1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169236.84210526315</v>
      </c>
      <c r="I20" s="51">
        <f t="shared" si="2"/>
        <v>162055.92105263157</v>
      </c>
      <c r="N20" s="52">
        <f t="shared" si="1"/>
        <v>169236.8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184296.05263157893</v>
      </c>
      <c r="I21" s="51">
        <f t="shared" si="2"/>
        <v>176476.15131578947</v>
      </c>
      <c r="N21" s="52">
        <f t="shared" si="1"/>
        <v>184296.1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199355.26315789475</v>
      </c>
      <c r="I22" s="51">
        <f t="shared" si="2"/>
        <v>190896.38157894736</v>
      </c>
      <c r="N22" s="52">
        <f t="shared" si="1"/>
        <v>199355.3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218000</v>
      </c>
      <c r="I23" s="12">
        <v>208750</v>
      </c>
      <c r="J23" s="24"/>
      <c r="K23" s="24"/>
      <c r="L23" s="24"/>
      <c r="N23" s="52">
        <f t="shared" si="1"/>
        <v>218000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236644.73684210525</v>
      </c>
      <c r="I24" s="51">
        <f t="shared" si="3"/>
        <v>226603.61842105264</v>
      </c>
      <c r="N24" s="52">
        <f t="shared" si="1"/>
        <v>236644.7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257440.7894736842</v>
      </c>
      <c r="I25" s="51">
        <f t="shared" si="3"/>
        <v>246517.2697368421</v>
      </c>
      <c r="N25" s="52">
        <f t="shared" si="1"/>
        <v>257440.8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278236.84210526315</v>
      </c>
      <c r="I26" s="51">
        <f t="shared" si="3"/>
        <v>266430.9210526316</v>
      </c>
      <c r="N26" s="52">
        <f t="shared" si="1"/>
        <v>278236.8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329868.4210526315</v>
      </c>
      <c r="I27" s="51">
        <f t="shared" si="3"/>
        <v>315871.7105263157</v>
      </c>
      <c r="N27" s="52">
        <f t="shared" si="1"/>
        <v>329868.4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388671.05263157893</v>
      </c>
      <c r="I28" s="51">
        <f t="shared" si="3"/>
        <v>372179.2763157895</v>
      </c>
      <c r="N28" s="52">
        <f t="shared" si="1"/>
        <v>388671.1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150000</v>
      </c>
      <c r="I29" s="51">
        <f t="shared" si="4"/>
        <v>144078.94736842104</v>
      </c>
      <c r="N29" s="52">
        <f t="shared" si="1"/>
        <v>150000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177000</v>
      </c>
      <c r="I30" s="51">
        <f t="shared" si="4"/>
        <v>170013.15789473685</v>
      </c>
      <c r="N30" s="52">
        <f t="shared" si="1"/>
        <v>177000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192750</v>
      </c>
      <c r="I31" s="51">
        <f t="shared" si="4"/>
        <v>185141.44736842104</v>
      </c>
      <c r="N31" s="52">
        <f t="shared" si="1"/>
        <v>192750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208500</v>
      </c>
      <c r="I32" s="51">
        <f t="shared" si="4"/>
        <v>200269.73684210525</v>
      </c>
      <c r="N32" s="52">
        <f t="shared" si="1"/>
        <v>208500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228000</v>
      </c>
      <c r="I33" s="12">
        <v>219000</v>
      </c>
      <c r="J33" s="24"/>
      <c r="K33" s="24"/>
      <c r="L33" s="24"/>
      <c r="N33" s="52">
        <f t="shared" si="1"/>
        <v>228000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247500</v>
      </c>
      <c r="I34" s="51">
        <f t="shared" si="5"/>
        <v>237730.26315789475</v>
      </c>
      <c r="N34" s="52">
        <f t="shared" si="1"/>
        <v>247500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269250</v>
      </c>
      <c r="I35" s="51">
        <f t="shared" si="5"/>
        <v>258621.7105263158</v>
      </c>
      <c r="N35" s="52">
        <f t="shared" si="1"/>
        <v>269250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291000</v>
      </c>
      <c r="I36" s="51">
        <f t="shared" si="5"/>
        <v>279513.15789473685</v>
      </c>
      <c r="N36" s="52">
        <f t="shared" si="1"/>
        <v>291000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345000</v>
      </c>
      <c r="I37" s="51">
        <f t="shared" si="5"/>
        <v>331381.57894736837</v>
      </c>
      <c r="N37" s="52">
        <f t="shared" si="1"/>
        <v>345000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406500</v>
      </c>
      <c r="I38" s="51">
        <f t="shared" si="5"/>
        <v>390453.94736842107</v>
      </c>
      <c r="N38" s="52">
        <f t="shared" si="1"/>
        <v>406500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157565.7894736842</v>
      </c>
      <c r="I39" s="51">
        <f t="shared" si="6"/>
        <v>151644.73684210525</v>
      </c>
      <c r="N39" s="52">
        <f t="shared" si="1"/>
        <v>157565.8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185927.63157894736</v>
      </c>
      <c r="I40" s="51">
        <f t="shared" si="6"/>
        <v>178940.7894736842</v>
      </c>
      <c r="N40" s="52">
        <f t="shared" si="1"/>
        <v>185927.6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202472.0394736842</v>
      </c>
      <c r="I41" s="51">
        <f t="shared" si="6"/>
        <v>194863.48684210525</v>
      </c>
      <c r="N41" s="52">
        <f t="shared" si="1"/>
        <v>202472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219016.44736842104</v>
      </c>
      <c r="I42" s="51">
        <f t="shared" si="6"/>
        <v>210786.18421052632</v>
      </c>
      <c r="N42" s="52">
        <f t="shared" si="1"/>
        <v>219016.4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239500</v>
      </c>
      <c r="I43" s="12">
        <v>230500</v>
      </c>
      <c r="J43" s="24"/>
      <c r="K43" s="24"/>
      <c r="L43" s="24"/>
      <c r="N43" s="52">
        <f t="shared" si="1"/>
        <v>239500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259983.55263157893</v>
      </c>
      <c r="I44" s="51">
        <f t="shared" si="7"/>
        <v>250213.81578947368</v>
      </c>
      <c r="N44" s="52">
        <f t="shared" si="1"/>
        <v>259983.6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282830.59210526315</v>
      </c>
      <c r="I45" s="51">
        <f t="shared" si="7"/>
        <v>272202.30263157893</v>
      </c>
      <c r="N45" s="52">
        <f t="shared" si="1"/>
        <v>282830.6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305677.63157894736</v>
      </c>
      <c r="I46" s="51">
        <f t="shared" si="7"/>
        <v>294190.7894736842</v>
      </c>
      <c r="N46" s="52">
        <f t="shared" si="1"/>
        <v>305677.6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362401.3157894737</v>
      </c>
      <c r="I47" s="51">
        <f t="shared" si="7"/>
        <v>348782.8947368421</v>
      </c>
      <c r="N47" s="52">
        <f t="shared" si="1"/>
        <v>362401.3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427003.2894736842</v>
      </c>
      <c r="I48" s="51">
        <f t="shared" si="7"/>
        <v>410957.2368421053</v>
      </c>
      <c r="N48" s="52">
        <f t="shared" si="1"/>
        <v>427003.3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202966.10169491527</v>
      </c>
      <c r="I49" s="51">
        <f>I$50*$F49/$F$50</f>
        <v>195338.98305084746</v>
      </c>
      <c r="N49" s="52">
        <f aca="true" t="shared" si="8" ref="N49:N95">ROUND(IF($N$8=1,$G49,IF($N$8=2,$H49,IF($N$8=3,$I49,IF($N$8=4,$J49,IF($N$8=5,$K49,IF($N$8=6,$L49)))))),1)</f>
        <v>202966.1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239500</v>
      </c>
      <c r="I50" s="12">
        <v>230500</v>
      </c>
      <c r="N50" s="52">
        <f t="shared" si="8"/>
        <v>239500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284152.5423728814</v>
      </c>
      <c r="I51" s="51">
        <f t="shared" si="9"/>
        <v>273474.57627118647</v>
      </c>
      <c r="N51" s="52">
        <f t="shared" si="8"/>
        <v>284152.5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334894.0677966102</v>
      </c>
      <c r="I52" s="51">
        <f t="shared" si="9"/>
        <v>322309.3220338983</v>
      </c>
      <c r="N52" s="52">
        <f t="shared" si="8"/>
        <v>334894.1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480769.23076923075</v>
      </c>
      <c r="N93" s="52">
        <f t="shared" si="8"/>
        <v>506730.8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500000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519230.7692307692</v>
      </c>
      <c r="N95" s="52">
        <f t="shared" si="8"/>
        <v>547269.2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345365.8536585366</v>
      </c>
      <c r="I104" s="68">
        <f>I$105*$F104/$F$105</f>
        <v>333658.5365853659</v>
      </c>
      <c r="N104" s="52">
        <f t="shared" si="20"/>
        <v>345365.9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354000</v>
      </c>
      <c r="I105" s="13">
        <v>342000</v>
      </c>
      <c r="J105" s="22"/>
      <c r="K105" s="22"/>
      <c r="L105" s="22"/>
      <c r="N105" s="52">
        <f t="shared" si="20"/>
        <v>354000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362634.14634146343</v>
      </c>
      <c r="I106" s="68">
        <f>I$105*$F106/$F$105</f>
        <v>350341.46341463417</v>
      </c>
      <c r="N106" s="52">
        <f t="shared" si="20"/>
        <v>362634.1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345365.8536585366</v>
      </c>
      <c r="I107" s="68">
        <f>I$108*$F107/$F$108</f>
        <v>333658.5365853659</v>
      </c>
      <c r="N107" s="52">
        <f t="shared" si="20"/>
        <v>345365.9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354000</v>
      </c>
      <c r="I108" s="13">
        <v>342000</v>
      </c>
      <c r="J108" s="22"/>
      <c r="K108" s="22"/>
      <c r="L108" s="22"/>
      <c r="N108" s="52">
        <f t="shared" si="20"/>
        <v>354000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362634.14634146343</v>
      </c>
      <c r="I109" s="68">
        <f>I$108*$F109/$F$108</f>
        <v>350341.46341463417</v>
      </c>
      <c r="N109" s="52">
        <f t="shared" si="20"/>
        <v>362634.1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326213.5922330097</v>
      </c>
      <c r="I118" s="89">
        <f>I$119*$F118/$F$119</f>
        <v>311650.4854368932</v>
      </c>
      <c r="N118" s="52">
        <f t="shared" si="20"/>
        <v>326213.6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336000</v>
      </c>
      <c r="I119" s="13">
        <v>321000</v>
      </c>
      <c r="J119" s="22"/>
      <c r="K119" s="22"/>
      <c r="L119" s="22"/>
      <c r="N119" s="52">
        <f t="shared" si="20"/>
        <v>336000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345786.4077669903</v>
      </c>
      <c r="I120" s="89">
        <f>I$119*$F120/$F$119</f>
        <v>330349.5145631068</v>
      </c>
      <c r="N120" s="52">
        <f t="shared" si="20"/>
        <v>345786.4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336274.50980392157</v>
      </c>
      <c r="I121" s="68">
        <f>I$122*$F121/$F$122</f>
        <v>330392.1568627451</v>
      </c>
      <c r="N121" s="52">
        <f t="shared" si="20"/>
        <v>336274.5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343000</v>
      </c>
      <c r="I122" s="13">
        <v>337000</v>
      </c>
      <c r="J122" s="22"/>
      <c r="K122" s="22"/>
      <c r="L122" s="22"/>
      <c r="N122" s="52">
        <f t="shared" si="20"/>
        <v>343000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349725.49019607843</v>
      </c>
      <c r="I123" s="68">
        <f>I$122*$F123/$F$122</f>
        <v>343607.8431372549</v>
      </c>
      <c r="N123" s="52">
        <f t="shared" si="20"/>
        <v>349725.5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463636.3636363636</v>
      </c>
      <c r="I124" s="68">
        <f>I$125*$F124/$F$125</f>
        <v>448181.8181818181</v>
      </c>
      <c r="N124" s="52">
        <f t="shared" si="20"/>
        <v>463636.4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510000</v>
      </c>
      <c r="I125" s="13">
        <v>493000</v>
      </c>
      <c r="J125" s="22"/>
      <c r="K125" s="22"/>
      <c r="L125" s="22"/>
      <c r="N125" s="52">
        <f t="shared" si="20"/>
        <v>510000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574909.0909090908</v>
      </c>
      <c r="I126" s="68">
        <f t="shared" si="24"/>
        <v>555745.4545454545</v>
      </c>
      <c r="N126" s="52">
        <f t="shared" si="20"/>
        <v>574909.1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644454.5454545454</v>
      </c>
      <c r="I127" s="68">
        <f t="shared" si="24"/>
        <v>622972.7272727272</v>
      </c>
      <c r="N127" s="52">
        <f t="shared" si="20"/>
        <v>644454.5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478873.23943661974</v>
      </c>
      <c r="I128" s="68">
        <f t="shared" si="25"/>
        <v>462910.7981220657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478873.2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510000</v>
      </c>
      <c r="I129" s="13">
        <v>493000</v>
      </c>
      <c r="J129" s="22"/>
      <c r="K129" s="22"/>
      <c r="L129" s="22"/>
      <c r="N129" s="52">
        <f t="shared" si="20"/>
        <v>510000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541126.7605633803</v>
      </c>
      <c r="I130" s="68">
        <f>I$129*$F130/$F$129</f>
        <v>523089.2018779343</v>
      </c>
      <c r="N130" s="52">
        <f t="shared" si="20"/>
        <v>541126.8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478873.23943661974</v>
      </c>
      <c r="I131" s="68">
        <f>I$132*$F131/$F$132</f>
        <v>462910.7981220657</v>
      </c>
      <c r="N131" s="52">
        <f t="shared" si="20"/>
        <v>478873.2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510000</v>
      </c>
      <c r="I132" s="13">
        <v>493000</v>
      </c>
      <c r="J132" s="22"/>
      <c r="K132" s="22"/>
      <c r="L132" s="22"/>
      <c r="N132" s="52">
        <f t="shared" si="20"/>
        <v>510000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541126.7605633803</v>
      </c>
      <c r="I133" s="21">
        <f>I$132*$F133/$F$132</f>
        <v>523089.2018779343</v>
      </c>
      <c r="N133" s="85">
        <f t="shared" si="20"/>
        <v>541126.8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56.25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245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60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2021-11-03T03:08:20Z</dcterms:modified>
  <cp:category/>
  <cp:version/>
  <cp:contentType/>
  <cp:contentStatus/>
</cp:coreProperties>
</file>